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8" windowWidth="19152" windowHeight="10956"/>
  </bookViews>
  <sheets>
    <sheet name="готовый 1 и 2" sheetId="1" r:id="rId1"/>
  </sheets>
  <definedNames>
    <definedName name="_xlnm._FilterDatabase" localSheetId="0" hidden="1">'готовый 1 и 2'!$A$14:$W$78</definedName>
    <definedName name="_xlnm.Print_Titles" localSheetId="0">'готовый 1 и 2'!$11:$13</definedName>
  </definedNames>
  <calcPr calcId="144525"/>
</workbook>
</file>

<file path=xl/calcChain.xml><?xml version="1.0" encoding="utf-8"?>
<calcChain xmlns="http://schemas.openxmlformats.org/spreadsheetml/2006/main">
  <c r="L54" i="1" l="1"/>
  <c r="N38" i="1" l="1"/>
  <c r="M38" i="1"/>
  <c r="O38" i="1"/>
  <c r="P38" i="1"/>
  <c r="Q38" i="1"/>
  <c r="L38" i="1"/>
  <c r="M21" i="1"/>
  <c r="N21" i="1"/>
  <c r="O21" i="1"/>
  <c r="P21" i="1"/>
  <c r="Q21" i="1"/>
  <c r="L21" i="1"/>
  <c r="N15" i="1" l="1"/>
  <c r="O26" i="1" l="1"/>
  <c r="P26" i="1"/>
  <c r="Q26" i="1"/>
  <c r="L26" i="1"/>
  <c r="M54" i="1" l="1"/>
  <c r="N54" i="1"/>
  <c r="O54" i="1"/>
  <c r="P54" i="1"/>
  <c r="Q54" i="1"/>
  <c r="M47" i="1" l="1"/>
  <c r="N47" i="1"/>
  <c r="P47" i="1"/>
  <c r="Q47" i="1"/>
  <c r="L47" i="1"/>
  <c r="Q37" i="1"/>
  <c r="N37" i="1"/>
  <c r="O37" i="1"/>
  <c r="P37" i="1"/>
  <c r="M37" i="1"/>
  <c r="L37" i="1"/>
  <c r="M53" i="1" l="1"/>
  <c r="N53" i="1"/>
  <c r="O53" i="1"/>
  <c r="P53" i="1"/>
  <c r="Q53" i="1"/>
  <c r="L53" i="1"/>
  <c r="Q50" i="1"/>
  <c r="P50" i="1"/>
  <c r="O50" i="1"/>
  <c r="N50" i="1"/>
  <c r="M50" i="1"/>
  <c r="L15" i="1"/>
  <c r="M15" i="1"/>
  <c r="L50" i="1"/>
  <c r="M32" i="1"/>
  <c r="M29" i="1" s="1"/>
  <c r="N32" i="1"/>
  <c r="N29" i="1" s="1"/>
  <c r="O32" i="1"/>
  <c r="O29" i="1" s="1"/>
  <c r="P32" i="1"/>
  <c r="P29" i="1" s="1"/>
  <c r="Q32" i="1"/>
  <c r="Q29" i="1" s="1"/>
  <c r="L32" i="1"/>
  <c r="L29" i="1" s="1"/>
  <c r="M20" i="1"/>
  <c r="N20" i="1"/>
  <c r="O20" i="1"/>
  <c r="P20" i="1"/>
  <c r="Q20" i="1"/>
  <c r="L20" i="1"/>
  <c r="O15" i="1"/>
  <c r="O14" i="1" s="1"/>
  <c r="P15" i="1"/>
  <c r="Q15" i="1"/>
  <c r="N14" i="1" l="1"/>
  <c r="Q14" i="1"/>
  <c r="M14" i="1"/>
  <c r="M66" i="1" s="1"/>
  <c r="P14" i="1"/>
  <c r="P66" i="1" s="1"/>
  <c r="L14" i="1"/>
  <c r="L66" i="1" s="1"/>
  <c r="Q66" i="1"/>
  <c r="O66" i="1"/>
  <c r="N66" i="1"/>
</calcChain>
</file>

<file path=xl/sharedStrings.xml><?xml version="1.0" encoding="utf-8"?>
<sst xmlns="http://schemas.openxmlformats.org/spreadsheetml/2006/main" count="446" uniqueCount="124">
  <si>
    <t>Финансовый орган</t>
  </si>
  <si>
    <t>Наименование публично-правового образования</t>
  </si>
  <si>
    <t>Краснодарский край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</si>
  <si>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</si>
  <si>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</si>
  <si>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</si>
  <si>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</si>
  <si>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</si>
  <si>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</si>
  <si>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</si>
  <si>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</si>
  <si>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</si>
  <si>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</si>
  <si>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</si>
  <si>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</si>
  <si>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</si>
  <si>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</si>
  <si>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</si>
  <si>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</si>
  <si>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</si>
  <si>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</si>
  <si>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</si>
  <si>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</si>
  <si>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</si>
  <si>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</si>
  <si>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</si>
  <si>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</si>
  <si>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</si>
  <si>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</si>
  <si>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</si>
  <si>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</si>
  <si>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</si>
  <si>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</si>
  <si>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</si>
  <si>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</si>
  <si>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</si>
  <si>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</si>
  <si>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</si>
  <si>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</si>
  <si>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</si>
  <si>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</si>
  <si>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</si>
  <si>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</si>
  <si>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</si>
  <si>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</si>
  <si>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</si>
  <si>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</si>
  <si>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</si>
  <si>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</si>
  <si>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</si>
  <si>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</si>
  <si>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050</t>
  </si>
  <si>
    <t>НАЛОГИ НА ИМУЩЕСТВО</t>
  </si>
  <si>
    <t>06</t>
  </si>
  <si>
    <t>Управление федеральной налоговой службы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</si>
  <si>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</si>
  <si>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</si>
  <si>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</si>
  <si>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</si>
  <si>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070</t>
  </si>
  <si>
    <t>992</t>
  </si>
  <si>
    <t>Администрация Краснодарского края</t>
  </si>
  <si>
    <t>140</t>
  </si>
  <si>
    <t>ШТРАФЫ, САНКЦИИ, ВОЗМЕЩЕНИЕ УЩЕРБА</t>
  </si>
  <si>
    <t>16</t>
  </si>
  <si>
    <t>Штрафы, санкции, возмещение ущерба</t>
  </si>
  <si>
    <t>33</t>
  </si>
  <si>
    <t>ПРОЧИЕ НЕНАЛОГОВЫЕ ДОХОДЫ</t>
  </si>
  <si>
    <t>17</t>
  </si>
  <si>
    <t>180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</si>
  <si>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</si>
  <si>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</si>
  <si>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других бюджетов бюджетной системы Российской Федерации</t>
  </si>
  <si>
    <t>Реестр источников доходов бюджета поселения</t>
  </si>
  <si>
    <t>Администрация Пластуновского сельского поселения Динского района</t>
  </si>
  <si>
    <t>код главного администратора доходов бюджета поселения</t>
  </si>
  <si>
    <t>Наименование главного администратора доходов  бюджета поселения</t>
  </si>
  <si>
    <t>10</t>
  </si>
  <si>
    <t>035</t>
  </si>
  <si>
    <t>075</t>
  </si>
  <si>
    <t>Единый сельскохозяйственный налог</t>
  </si>
  <si>
    <t>Налог на имущество физических лиц</t>
  </si>
  <si>
    <t>Земельный налог</t>
  </si>
  <si>
    <t>033</t>
  </si>
  <si>
    <t>043</t>
  </si>
  <si>
    <t>Земельный налог с организаций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</si>
  <si>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</si>
  <si>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</si>
  <si>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сельских поселений (за исключением земельных участков)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</si>
  <si>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</si>
  <si>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Дотации бюджетам сельских поселений на выравнивание бюджетной обеспеченности</t>
  </si>
  <si>
    <t xml:space="preserve"> Прочие субсидии
</t>
  </si>
  <si>
    <t xml:space="preserve">  Прочие     субсидии     бюджетам
 сельских поселений
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</si>
  <si>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</si>
  <si>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</si>
  <si>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 xml:space="preserve"> Земельный налог с физических лиц</t>
  </si>
  <si>
    <t xml:space="preserve"> Земельный налог с физических лиц, обладающих земельным участком, расположенным в границах сельских поселений</t>
  </si>
  <si>
    <t>ИТОГО</t>
  </si>
  <si>
    <t>Прочие неналоговые доходы</t>
  </si>
  <si>
    <t>Прочие неналоговые доходы бюджетов сельских поселений</t>
  </si>
  <si>
    <t xml:space="preserve"> Налог на имущество физических лиц, взимаемый по ставкам, применяемым к объектам налогообложения, расположенным в границах сельских поселений
</t>
  </si>
  <si>
    <t xml:space="preserve"> Земельный налог с организаций, обладающих земельным участком, расположенным в границах сельских поселений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</si>
  <si>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</si>
  <si>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 xml:space="preserve"> Дотации бюджетам бюджетной системы Российской Федерации</t>
  </si>
  <si>
    <t>Дотации на выравнивание бюджетной обеспеченности</t>
  </si>
  <si>
    <t xml:space="preserve"> Субсидии бюджетам бюджетной системы Российской Федерации (межбюджетные субсидии)
</t>
  </si>
  <si>
    <t>Субвенции бюджетам бюджетной системы Российской Федерации</t>
  </si>
  <si>
    <t xml:space="preserve">   Субвенции бюджетам на осуществление первичного воинского учета на территориях, где отсутствуют военные комиссариаты
</t>
  </si>
  <si>
    <t xml:space="preserve">  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</si>
  <si>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на 01 января 2019 года</t>
  </si>
  <si>
    <t xml:space="preserve">Показатели прогноза доходов в 2018 году в соотвествии с решением Совета Пластуновского сельского поселения  Динского района </t>
  </si>
  <si>
    <t>Показатели кассовых поступлений в 2018 году (по состоянию на 01.11.2018 г.) в бюджет поселения</t>
  </si>
  <si>
    <t>Оценка исполнения 2018 года</t>
  </si>
  <si>
    <t>Показатели прогноза доходов бюджета на 2019 год</t>
  </si>
  <si>
    <t xml:space="preserve">Показатели
прогноза доходов бюджета на 2020 год
</t>
  </si>
  <si>
    <t>Показатели прогноза доходов бюджета на 2021 год</t>
  </si>
  <si>
    <t>ФЕДЕРАЛЬНОЕ КАЗНАЧЕЙСТВО</t>
  </si>
  <si>
    <t>ДОХОДЫ ОТ ПРОДАЖИ МАТЕРИАЛЬНЫХ И НЕМАТЕРИАЛЬНЫХ АКТИВОВ</t>
  </si>
  <si>
    <t>14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</si>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</sst>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"/>
    <numFmt numFmtId="165" formatCode="00"/>
    <numFmt numFmtId="166" formatCode="0000"/>
    <numFmt numFmtId="167" formatCode="#,##0.0"/>
    <numFmt numFmtId="168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6" fontId="7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right" vertical="center" wrapText="1"/>
    </xf>
    <xf numFmtId="168" fontId="4" fillId="0" borderId="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4" fillId="0" borderId="0" xfId="0" applyFont="1" applyFill="1"/>
    <xf numFmtId="0" fontId="4" fillId="0" borderId="2" xfId="0" applyFont="1" applyFill="1" applyBorder="1" applyAlignment="1">
      <alignment horizontal="center" vertical="top" wrapText="1"/>
    </xf>
    <xf numFmtId="168" fontId="7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/>
    </xf>
    <xf numFmtId="168" fontId="0" fillId="0" borderId="0" xfId="0" applyNumberFormat="1" applyFill="1"/>
    <xf numFmtId="0" fontId="2" fillId="0" borderId="0" xfId="0" applyFont="1" applyFill="1"/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67" fontId="7" fillId="0" borderId="2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8"/>
  <sheetViews>
    <sheetView tabSelected="1" topLeftCell="A4" zoomScale="50" zoomScaleNormal="50" workbookViewId="0">
      <pane ySplit="10" topLeftCell="A41" activePane="bottomLeft" state="frozen"/>
      <selection activeCell="A4" sqref="A4"/>
      <selection pane="bottomLeft" activeCell="F57" sqref="F57"/>
    </sheetView>
  </sheetViews>
  <sheetFormatPr defaultColWidth="9.109375" defaultRowHeight="14.4" x14ac:dyDescent="0.3"/>
  <cols>
    <col min="1" max="1" width="45.88671875" style="26" customWidth="1"/>
    <col min="2" max="2" width="11.44140625" style="3" customWidth="1"/>
    <col min="3" max="3" width="12.109375" style="3" customWidth="1"/>
    <col min="4" max="4" width="12.44140625" style="3" customWidth="1"/>
    <col min="5" max="5" width="10.5546875" style="3" customWidth="1"/>
    <col min="6" max="6" width="12" style="3" customWidth="1"/>
    <col min="7" max="7" width="10" style="3" customWidth="1"/>
    <col min="8" max="8" width="11.109375" style="3" customWidth="1"/>
    <col min="9" max="9" width="12.88671875" style="3" customWidth="1"/>
    <col min="10" max="10" width="50.5546875" style="26" customWidth="1"/>
    <col min="11" max="11" width="24.44140625" style="52" customWidth="1"/>
    <col min="12" max="12" width="15.88671875" style="3" customWidth="1"/>
    <col min="13" max="13" width="15.5546875" style="3" customWidth="1"/>
    <col min="14" max="15" width="14.33203125" style="3" customWidth="1"/>
    <col min="16" max="16" width="15.44140625" style="3" customWidth="1"/>
    <col min="17" max="17" width="14.5546875" style="3" customWidth="1"/>
    <col min="18" max="16384" width="9.109375" style="3"/>
  </cols>
  <sheetData>
    <row r="2" spans="1:17" ht="18" x14ac:dyDescent="0.35">
      <c r="D2" s="57" t="s">
        <v>73</v>
      </c>
      <c r="E2" s="57"/>
      <c r="F2" s="57"/>
      <c r="G2" s="57"/>
      <c r="H2" s="57"/>
      <c r="I2" s="57"/>
      <c r="J2" s="57"/>
      <c r="K2" s="57"/>
      <c r="L2" s="57"/>
      <c r="M2" s="57"/>
    </row>
    <row r="3" spans="1:17" ht="9" customHeight="1" x14ac:dyDescent="0.35">
      <c r="D3" s="27"/>
      <c r="E3" s="27"/>
      <c r="F3" s="27"/>
      <c r="G3" s="27"/>
      <c r="H3" s="27"/>
      <c r="I3" s="27"/>
      <c r="J3" s="27"/>
      <c r="K3" s="56"/>
      <c r="L3" s="27"/>
      <c r="M3" s="27"/>
    </row>
    <row r="4" spans="1:17" ht="18" x14ac:dyDescent="0.35">
      <c r="D4" s="27"/>
      <c r="E4" s="27"/>
      <c r="F4" s="27"/>
      <c r="G4" s="27"/>
      <c r="H4" s="57" t="s">
        <v>109</v>
      </c>
      <c r="I4" s="57"/>
      <c r="J4" s="57"/>
      <c r="K4" s="56"/>
      <c r="L4" s="27"/>
      <c r="M4" s="27"/>
    </row>
    <row r="5" spans="1:17" ht="18" x14ac:dyDescent="0.35">
      <c r="D5" s="27"/>
      <c r="E5" s="27"/>
      <c r="F5" s="27"/>
      <c r="G5" s="27"/>
      <c r="H5" s="27"/>
      <c r="I5" s="27"/>
      <c r="J5" s="27"/>
      <c r="K5" s="56"/>
      <c r="L5" s="27"/>
      <c r="M5" s="27"/>
    </row>
    <row r="6" spans="1:17" ht="18" x14ac:dyDescent="0.35">
      <c r="A6" s="58" t="s">
        <v>0</v>
      </c>
      <c r="B6" s="58"/>
      <c r="C6" s="58"/>
      <c r="E6" s="28" t="s">
        <v>74</v>
      </c>
      <c r="F6" s="29"/>
      <c r="G6" s="29"/>
      <c r="H6" s="29"/>
      <c r="I6" s="29"/>
      <c r="J6" s="27"/>
      <c r="K6" s="56"/>
      <c r="L6" s="27"/>
      <c r="M6" s="27"/>
    </row>
    <row r="7" spans="1:17" ht="18" x14ac:dyDescent="0.35">
      <c r="A7" s="30" t="s">
        <v>1</v>
      </c>
      <c r="B7" s="31"/>
      <c r="E7" s="28" t="s">
        <v>2</v>
      </c>
      <c r="F7" s="27"/>
      <c r="G7" s="27"/>
      <c r="H7" s="27"/>
      <c r="I7" s="27"/>
      <c r="J7" s="27"/>
      <c r="K7" s="56"/>
      <c r="L7" s="27"/>
      <c r="M7" s="27"/>
    </row>
    <row r="8" spans="1:17" ht="18" x14ac:dyDescent="0.35">
      <c r="A8" s="30" t="s">
        <v>3</v>
      </c>
      <c r="D8" s="27"/>
      <c r="E8" s="30" t="s">
        <v>4</v>
      </c>
      <c r="F8" s="27"/>
      <c r="G8" s="27"/>
      <c r="H8" s="27"/>
      <c r="I8" s="27"/>
      <c r="J8" s="27"/>
      <c r="K8" s="56"/>
      <c r="L8" s="27"/>
      <c r="M8" s="27"/>
    </row>
    <row r="10" spans="1:17" ht="15.6" x14ac:dyDescent="0.3">
      <c r="Q10" s="32"/>
    </row>
    <row r="11" spans="1:17" ht="31.5" customHeight="1" x14ac:dyDescent="0.3">
      <c r="A11" s="59" t="s">
        <v>5</v>
      </c>
      <c r="B11" s="62" t="s">
        <v>6</v>
      </c>
      <c r="C11" s="62"/>
      <c r="D11" s="62"/>
      <c r="E11" s="62"/>
      <c r="F11" s="62"/>
      <c r="G11" s="62"/>
      <c r="H11" s="62"/>
      <c r="I11" s="62"/>
      <c r="J11" s="63" t="s">
        <v>7</v>
      </c>
      <c r="K11" s="63" t="s">
        <v>76</v>
      </c>
      <c r="L11" s="62" t="s">
        <v>110</v>
      </c>
      <c r="M11" s="62" t="s">
        <v>111</v>
      </c>
      <c r="N11" s="62" t="s">
        <v>112</v>
      </c>
      <c r="O11" s="62" t="s">
        <v>113</v>
      </c>
      <c r="P11" s="64" t="s">
        <v>114</v>
      </c>
      <c r="Q11" s="62" t="s">
        <v>115</v>
      </c>
    </row>
    <row r="12" spans="1:17" ht="93" customHeight="1" x14ac:dyDescent="0.3">
      <c r="A12" s="60"/>
      <c r="B12" s="62" t="s">
        <v>75</v>
      </c>
      <c r="C12" s="62" t="s">
        <v>8</v>
      </c>
      <c r="D12" s="62"/>
      <c r="E12" s="62"/>
      <c r="F12" s="62"/>
      <c r="G12" s="62"/>
      <c r="H12" s="62" t="s">
        <v>9</v>
      </c>
      <c r="I12" s="62"/>
      <c r="J12" s="63"/>
      <c r="K12" s="63"/>
      <c r="L12" s="62"/>
      <c r="M12" s="62"/>
      <c r="N12" s="62"/>
      <c r="O12" s="62"/>
      <c r="P12" s="65"/>
      <c r="Q12" s="62"/>
    </row>
    <row r="13" spans="1:17" ht="102" customHeight="1" x14ac:dyDescent="0.3">
      <c r="A13" s="61"/>
      <c r="B13" s="62"/>
      <c r="C13" s="33" t="s">
        <v>10</v>
      </c>
      <c r="D13" s="33" t="s">
        <v>11</v>
      </c>
      <c r="E13" s="33" t="s">
        <v>12</v>
      </c>
      <c r="F13" s="33" t="s">
        <v>13</v>
      </c>
      <c r="G13" s="33" t="s">
        <v>14</v>
      </c>
      <c r="H13" s="33" t="s">
        <v>15</v>
      </c>
      <c r="I13" s="33" t="s">
        <v>16</v>
      </c>
      <c r="J13" s="63"/>
      <c r="K13" s="63"/>
      <c r="L13" s="62"/>
      <c r="M13" s="62"/>
      <c r="N13" s="62"/>
      <c r="O13" s="62"/>
      <c r="P13" s="66"/>
      <c r="Q13" s="62"/>
    </row>
    <row r="14" spans="1:17" ht="45" customHeight="1" x14ac:dyDescent="0.3">
      <c r="A14" s="46" t="s">
        <v>17</v>
      </c>
      <c r="B14" s="23"/>
      <c r="C14" s="1">
        <v>1</v>
      </c>
      <c r="D14" s="2" t="s">
        <v>18</v>
      </c>
      <c r="E14" s="2" t="s">
        <v>18</v>
      </c>
      <c r="F14" s="2" t="s">
        <v>19</v>
      </c>
      <c r="G14" s="2" t="s">
        <v>18</v>
      </c>
      <c r="H14" s="2" t="s">
        <v>20</v>
      </c>
      <c r="I14" s="2" t="s">
        <v>19</v>
      </c>
      <c r="J14" s="46"/>
      <c r="K14" s="53"/>
      <c r="L14" s="24">
        <f>L15+L20+L26+L29+L37+L43+L47+L50</f>
        <v>30371.1</v>
      </c>
      <c r="M14" s="24">
        <f t="shared" ref="M14:Q14" si="0">M15+M20+M26+M29+M37+M43+M47+M50</f>
        <v>22593.200000000001</v>
      </c>
      <c r="N14" s="24">
        <f t="shared" si="0"/>
        <v>32699.699999999993</v>
      </c>
      <c r="O14" s="24">
        <f t="shared" si="0"/>
        <v>32830.699999999997</v>
      </c>
      <c r="P14" s="24">
        <f t="shared" si="0"/>
        <v>33926.9</v>
      </c>
      <c r="Q14" s="24">
        <f t="shared" si="0"/>
        <v>35075.300000000003</v>
      </c>
    </row>
    <row r="15" spans="1:17" ht="82.8" customHeight="1" x14ac:dyDescent="0.3">
      <c r="A15" s="47" t="s">
        <v>27</v>
      </c>
      <c r="B15" s="38">
        <v>182</v>
      </c>
      <c r="C15" s="38">
        <v>1</v>
      </c>
      <c r="D15" s="39" t="s">
        <v>21</v>
      </c>
      <c r="E15" s="39" t="s">
        <v>25</v>
      </c>
      <c r="F15" s="39" t="s">
        <v>19</v>
      </c>
      <c r="G15" s="39" t="s">
        <v>21</v>
      </c>
      <c r="H15" s="39" t="s">
        <v>20</v>
      </c>
      <c r="I15" s="39" t="s">
        <v>23</v>
      </c>
      <c r="J15" s="47" t="s">
        <v>27</v>
      </c>
      <c r="K15" s="54" t="s">
        <v>22</v>
      </c>
      <c r="L15" s="9">
        <f>L16+L17+L18+L19</f>
        <v>14060</v>
      </c>
      <c r="M15" s="9">
        <f t="shared" ref="M15:Q15" si="1">M16+M17+M18+M19</f>
        <v>10680.800000000001</v>
      </c>
      <c r="N15" s="9">
        <f t="shared" si="1"/>
        <v>13616</v>
      </c>
      <c r="O15" s="9">
        <f t="shared" si="1"/>
        <v>15450</v>
      </c>
      <c r="P15" s="9">
        <f t="shared" si="1"/>
        <v>16330.6</v>
      </c>
      <c r="Q15" s="9">
        <f t="shared" si="1"/>
        <v>17310.400000000001</v>
      </c>
    </row>
    <row r="16" spans="1:17" ht="100.8" customHeight="1" x14ac:dyDescent="0.3">
      <c r="A16" s="47" t="s">
        <v>27</v>
      </c>
      <c r="B16" s="38">
        <v>182</v>
      </c>
      <c r="C16" s="38">
        <v>1</v>
      </c>
      <c r="D16" s="39" t="s">
        <v>21</v>
      </c>
      <c r="E16" s="39" t="s">
        <v>25</v>
      </c>
      <c r="F16" s="39" t="s">
        <v>24</v>
      </c>
      <c r="G16" s="39" t="s">
        <v>21</v>
      </c>
      <c r="H16" s="39" t="s">
        <v>20</v>
      </c>
      <c r="I16" s="39" t="s">
        <v>23</v>
      </c>
      <c r="J16" s="47" t="s">
        <v>28</v>
      </c>
      <c r="K16" s="54" t="s">
        <v>22</v>
      </c>
      <c r="L16" s="9">
        <v>13890</v>
      </c>
      <c r="M16" s="9">
        <v>10295</v>
      </c>
      <c r="N16" s="9">
        <v>13221</v>
      </c>
      <c r="O16" s="9">
        <v>15050</v>
      </c>
      <c r="P16" s="9">
        <v>15920.6</v>
      </c>
      <c r="Q16" s="9">
        <v>16890.400000000001</v>
      </c>
    </row>
    <row r="17" spans="1:17" ht="161.25" customHeight="1" x14ac:dyDescent="0.3">
      <c r="A17" s="46" t="s">
        <v>27</v>
      </c>
      <c r="B17" s="1">
        <v>182</v>
      </c>
      <c r="C17" s="1">
        <v>1</v>
      </c>
      <c r="D17" s="2" t="s">
        <v>21</v>
      </c>
      <c r="E17" s="2" t="s">
        <v>25</v>
      </c>
      <c r="F17" s="2" t="s">
        <v>26</v>
      </c>
      <c r="G17" s="2" t="s">
        <v>21</v>
      </c>
      <c r="H17" s="2" t="s">
        <v>20</v>
      </c>
      <c r="I17" s="2" t="s">
        <v>23</v>
      </c>
      <c r="J17" s="46" t="s">
        <v>29</v>
      </c>
      <c r="K17" s="54" t="s">
        <v>22</v>
      </c>
      <c r="L17" s="9">
        <v>80</v>
      </c>
      <c r="M17" s="9">
        <v>158.6</v>
      </c>
      <c r="N17" s="9">
        <v>160</v>
      </c>
      <c r="O17" s="9">
        <v>160</v>
      </c>
      <c r="P17" s="9">
        <v>170</v>
      </c>
      <c r="Q17" s="9">
        <v>180</v>
      </c>
    </row>
    <row r="18" spans="1:17" ht="77.400000000000006" customHeight="1" x14ac:dyDescent="0.3">
      <c r="A18" s="46" t="s">
        <v>27</v>
      </c>
      <c r="B18" s="1">
        <v>182</v>
      </c>
      <c r="C18" s="1">
        <v>1</v>
      </c>
      <c r="D18" s="2" t="s">
        <v>21</v>
      </c>
      <c r="E18" s="2" t="s">
        <v>25</v>
      </c>
      <c r="F18" s="2" t="s">
        <v>30</v>
      </c>
      <c r="G18" s="2" t="s">
        <v>21</v>
      </c>
      <c r="H18" s="2" t="s">
        <v>20</v>
      </c>
      <c r="I18" s="2" t="s">
        <v>23</v>
      </c>
      <c r="J18" s="46" t="s">
        <v>31</v>
      </c>
      <c r="K18" s="54" t="s">
        <v>22</v>
      </c>
      <c r="L18" s="9">
        <v>40</v>
      </c>
      <c r="M18" s="9">
        <v>101.5</v>
      </c>
      <c r="N18" s="9">
        <v>105</v>
      </c>
      <c r="O18" s="9">
        <v>110</v>
      </c>
      <c r="P18" s="9">
        <v>110</v>
      </c>
      <c r="Q18" s="9">
        <v>110</v>
      </c>
    </row>
    <row r="19" spans="1:17" ht="122.4" customHeight="1" x14ac:dyDescent="0.3">
      <c r="A19" s="46" t="s">
        <v>27</v>
      </c>
      <c r="B19" s="1">
        <v>182</v>
      </c>
      <c r="C19" s="1">
        <v>1</v>
      </c>
      <c r="D19" s="2" t="s">
        <v>21</v>
      </c>
      <c r="E19" s="2" t="s">
        <v>25</v>
      </c>
      <c r="F19" s="2" t="s">
        <v>32</v>
      </c>
      <c r="G19" s="2" t="s">
        <v>21</v>
      </c>
      <c r="H19" s="2" t="s">
        <v>20</v>
      </c>
      <c r="I19" s="2" t="s">
        <v>23</v>
      </c>
      <c r="J19" s="46" t="s">
        <v>33</v>
      </c>
      <c r="K19" s="54" t="s">
        <v>22</v>
      </c>
      <c r="L19" s="9">
        <v>50</v>
      </c>
      <c r="M19" s="9">
        <v>125.7</v>
      </c>
      <c r="N19" s="9">
        <v>130</v>
      </c>
      <c r="O19" s="9">
        <v>130</v>
      </c>
      <c r="P19" s="9">
        <v>130</v>
      </c>
      <c r="Q19" s="9">
        <v>130</v>
      </c>
    </row>
    <row r="20" spans="1:17" ht="62.4" customHeight="1" x14ac:dyDescent="0.3">
      <c r="A20" s="46" t="s">
        <v>34</v>
      </c>
      <c r="B20" s="1"/>
      <c r="C20" s="1">
        <v>1</v>
      </c>
      <c r="D20" s="2" t="s">
        <v>35</v>
      </c>
      <c r="E20" s="2" t="s">
        <v>18</v>
      </c>
      <c r="F20" s="2" t="s">
        <v>19</v>
      </c>
      <c r="G20" s="2" t="s">
        <v>18</v>
      </c>
      <c r="H20" s="2" t="s">
        <v>20</v>
      </c>
      <c r="I20" s="2" t="s">
        <v>19</v>
      </c>
      <c r="J20" s="46"/>
      <c r="K20" s="48"/>
      <c r="L20" s="9">
        <f>L21</f>
        <v>3928</v>
      </c>
      <c r="M20" s="9">
        <f t="shared" ref="M20:Q20" si="2">M21</f>
        <v>3805.2000000000003</v>
      </c>
      <c r="N20" s="9">
        <f t="shared" si="2"/>
        <v>4291.7999999999993</v>
      </c>
      <c r="O20" s="9">
        <f t="shared" si="2"/>
        <v>3975.8</v>
      </c>
      <c r="P20" s="9">
        <f t="shared" si="2"/>
        <v>4039.4</v>
      </c>
      <c r="Q20" s="9">
        <f t="shared" si="2"/>
        <v>4104</v>
      </c>
    </row>
    <row r="21" spans="1:17" ht="46.8" x14ac:dyDescent="0.3">
      <c r="A21" s="46" t="s">
        <v>34</v>
      </c>
      <c r="B21" s="1"/>
      <c r="C21" s="1" t="s">
        <v>36</v>
      </c>
      <c r="D21" s="2" t="s">
        <v>35</v>
      </c>
      <c r="E21" s="2" t="s">
        <v>25</v>
      </c>
      <c r="F21" s="2" t="s">
        <v>19</v>
      </c>
      <c r="G21" s="2" t="s">
        <v>21</v>
      </c>
      <c r="H21" s="2" t="s">
        <v>20</v>
      </c>
      <c r="I21" s="2" t="s">
        <v>23</v>
      </c>
      <c r="J21" s="46" t="s">
        <v>37</v>
      </c>
      <c r="K21" s="46"/>
      <c r="L21" s="9">
        <f>L22+L23+L24+L25</f>
        <v>3928</v>
      </c>
      <c r="M21" s="9">
        <f t="shared" ref="M21:Q21" si="3">M22+M23+M24+M25</f>
        <v>3805.2000000000003</v>
      </c>
      <c r="N21" s="9">
        <f t="shared" si="3"/>
        <v>4291.7999999999993</v>
      </c>
      <c r="O21" s="9">
        <f t="shared" si="3"/>
        <v>3975.8</v>
      </c>
      <c r="P21" s="9">
        <f t="shared" si="3"/>
        <v>4039.4</v>
      </c>
      <c r="Q21" s="9">
        <f t="shared" si="3"/>
        <v>4104</v>
      </c>
    </row>
    <row r="22" spans="1:17" ht="93.6" x14ac:dyDescent="0.3">
      <c r="A22" s="46" t="s">
        <v>34</v>
      </c>
      <c r="B22" s="4" t="s">
        <v>39</v>
      </c>
      <c r="C22" s="4" t="s">
        <v>36</v>
      </c>
      <c r="D22" s="4" t="s">
        <v>35</v>
      </c>
      <c r="E22" s="4" t="s">
        <v>25</v>
      </c>
      <c r="F22" s="4" t="s">
        <v>41</v>
      </c>
      <c r="G22" s="4" t="s">
        <v>21</v>
      </c>
      <c r="H22" s="4" t="s">
        <v>20</v>
      </c>
      <c r="I22" s="4" t="s">
        <v>23</v>
      </c>
      <c r="J22" s="46" t="s">
        <v>42</v>
      </c>
      <c r="K22" s="46" t="s">
        <v>116</v>
      </c>
      <c r="L22" s="9">
        <v>1200</v>
      </c>
      <c r="M22" s="9">
        <v>1678.4</v>
      </c>
      <c r="N22" s="9">
        <v>1919.9</v>
      </c>
      <c r="O22" s="9">
        <v>1257.8</v>
      </c>
      <c r="P22" s="9">
        <v>1321.4</v>
      </c>
      <c r="Q22" s="9">
        <v>1381</v>
      </c>
    </row>
    <row r="23" spans="1:17" ht="109.2" x14ac:dyDescent="0.3">
      <c r="A23" s="46" t="s">
        <v>34</v>
      </c>
      <c r="B23" s="4" t="s">
        <v>39</v>
      </c>
      <c r="C23" s="4" t="s">
        <v>36</v>
      </c>
      <c r="D23" s="4" t="s">
        <v>35</v>
      </c>
      <c r="E23" s="4" t="s">
        <v>25</v>
      </c>
      <c r="F23" s="4" t="s">
        <v>43</v>
      </c>
      <c r="G23" s="4" t="s">
        <v>21</v>
      </c>
      <c r="H23" s="4" t="s">
        <v>20</v>
      </c>
      <c r="I23" s="4" t="s">
        <v>23</v>
      </c>
      <c r="J23" s="46" t="s">
        <v>44</v>
      </c>
      <c r="K23" s="46" t="s">
        <v>116</v>
      </c>
      <c r="L23" s="9">
        <v>40</v>
      </c>
      <c r="M23" s="9">
        <v>15.6</v>
      </c>
      <c r="N23" s="9">
        <v>18</v>
      </c>
      <c r="O23" s="9">
        <v>18</v>
      </c>
      <c r="P23" s="9">
        <v>18</v>
      </c>
      <c r="Q23" s="9">
        <v>23</v>
      </c>
    </row>
    <row r="24" spans="1:17" ht="93.6" x14ac:dyDescent="0.3">
      <c r="A24" s="46" t="s">
        <v>34</v>
      </c>
      <c r="B24" s="4" t="s">
        <v>39</v>
      </c>
      <c r="C24" s="4" t="s">
        <v>36</v>
      </c>
      <c r="D24" s="4" t="s">
        <v>35</v>
      </c>
      <c r="E24" s="4" t="s">
        <v>25</v>
      </c>
      <c r="F24" s="4" t="s">
        <v>45</v>
      </c>
      <c r="G24" s="4" t="s">
        <v>21</v>
      </c>
      <c r="H24" s="4" t="s">
        <v>20</v>
      </c>
      <c r="I24" s="4" t="s">
        <v>23</v>
      </c>
      <c r="J24" s="46" t="s">
        <v>46</v>
      </c>
      <c r="K24" s="46" t="s">
        <v>116</v>
      </c>
      <c r="L24" s="9">
        <v>2688</v>
      </c>
      <c r="M24" s="9">
        <v>2490.3000000000002</v>
      </c>
      <c r="N24" s="9">
        <v>2733</v>
      </c>
      <c r="O24" s="9">
        <v>2700</v>
      </c>
      <c r="P24" s="9">
        <v>2700</v>
      </c>
      <c r="Q24" s="9">
        <v>2700</v>
      </c>
    </row>
    <row r="25" spans="1:17" ht="93.6" x14ac:dyDescent="0.3">
      <c r="A25" s="46" t="s">
        <v>34</v>
      </c>
      <c r="B25" s="4" t="s">
        <v>39</v>
      </c>
      <c r="C25" s="4" t="s">
        <v>36</v>
      </c>
      <c r="D25" s="4" t="s">
        <v>35</v>
      </c>
      <c r="E25" s="4" t="s">
        <v>25</v>
      </c>
      <c r="F25" s="4" t="s">
        <v>47</v>
      </c>
      <c r="G25" s="4" t="s">
        <v>21</v>
      </c>
      <c r="H25" s="4" t="s">
        <v>20</v>
      </c>
      <c r="I25" s="4" t="s">
        <v>23</v>
      </c>
      <c r="J25" s="46" t="s">
        <v>48</v>
      </c>
      <c r="K25" s="46" t="s">
        <v>116</v>
      </c>
      <c r="L25" s="9">
        <v>0</v>
      </c>
      <c r="M25" s="9">
        <v>-379.1</v>
      </c>
      <c r="N25" s="9">
        <v>-379.1</v>
      </c>
      <c r="O25" s="9">
        <v>0</v>
      </c>
      <c r="P25" s="9">
        <v>0</v>
      </c>
      <c r="Q25" s="9">
        <v>0</v>
      </c>
    </row>
    <row r="26" spans="1:17" ht="67.2" customHeight="1" x14ac:dyDescent="0.3">
      <c r="A26" s="46" t="s">
        <v>49</v>
      </c>
      <c r="B26" s="4" t="s">
        <v>38</v>
      </c>
      <c r="C26" s="4" t="s">
        <v>36</v>
      </c>
      <c r="D26" s="4" t="s">
        <v>50</v>
      </c>
      <c r="E26" s="4" t="s">
        <v>18</v>
      </c>
      <c r="F26" s="4" t="s">
        <v>19</v>
      </c>
      <c r="G26" s="4" t="s">
        <v>18</v>
      </c>
      <c r="H26" s="4" t="s">
        <v>20</v>
      </c>
      <c r="I26" s="4" t="s">
        <v>19</v>
      </c>
      <c r="J26" s="47" t="s">
        <v>49</v>
      </c>
      <c r="K26" s="46" t="s">
        <v>22</v>
      </c>
      <c r="L26" s="45">
        <f>L27</f>
        <v>856</v>
      </c>
      <c r="M26" s="45">
        <v>1246.8</v>
      </c>
      <c r="N26" s="45">
        <v>1246.8</v>
      </c>
      <c r="O26" s="45">
        <f t="shared" ref="O26:Q26" si="4">O27</f>
        <v>1297</v>
      </c>
      <c r="P26" s="45">
        <f t="shared" si="4"/>
        <v>1349</v>
      </c>
      <c r="Q26" s="45">
        <f t="shared" si="4"/>
        <v>1403</v>
      </c>
    </row>
    <row r="27" spans="1:17" ht="81.599999999999994" customHeight="1" x14ac:dyDescent="0.3">
      <c r="A27" s="46" t="s">
        <v>80</v>
      </c>
      <c r="B27" s="4" t="s">
        <v>38</v>
      </c>
      <c r="C27" s="4" t="s">
        <v>36</v>
      </c>
      <c r="D27" s="4" t="s">
        <v>50</v>
      </c>
      <c r="E27" s="4" t="s">
        <v>35</v>
      </c>
      <c r="F27" s="4" t="s">
        <v>19</v>
      </c>
      <c r="G27" s="4" t="s">
        <v>21</v>
      </c>
      <c r="H27" s="4" t="s">
        <v>20</v>
      </c>
      <c r="I27" s="4" t="s">
        <v>23</v>
      </c>
      <c r="J27" s="46" t="s">
        <v>80</v>
      </c>
      <c r="K27" s="46" t="s">
        <v>22</v>
      </c>
      <c r="L27" s="45">
        <v>856</v>
      </c>
      <c r="M27" s="45">
        <v>1246.8</v>
      </c>
      <c r="N27" s="45">
        <v>1246.8</v>
      </c>
      <c r="O27" s="45">
        <v>1297</v>
      </c>
      <c r="P27" s="45">
        <v>1349</v>
      </c>
      <c r="Q27" s="45">
        <v>1403</v>
      </c>
    </row>
    <row r="28" spans="1:17" ht="68.400000000000006" customHeight="1" x14ac:dyDescent="0.3">
      <c r="A28" s="46" t="s">
        <v>80</v>
      </c>
      <c r="B28" s="4" t="s">
        <v>38</v>
      </c>
      <c r="C28" s="4" t="s">
        <v>36</v>
      </c>
      <c r="D28" s="4" t="s">
        <v>50</v>
      </c>
      <c r="E28" s="4" t="s">
        <v>35</v>
      </c>
      <c r="F28" s="4" t="s">
        <v>24</v>
      </c>
      <c r="G28" s="4" t="s">
        <v>21</v>
      </c>
      <c r="H28" s="4" t="s">
        <v>20</v>
      </c>
      <c r="I28" s="4" t="s">
        <v>23</v>
      </c>
      <c r="J28" s="46" t="s">
        <v>80</v>
      </c>
      <c r="K28" s="46" t="s">
        <v>22</v>
      </c>
      <c r="L28" s="45">
        <v>856</v>
      </c>
      <c r="M28" s="45">
        <v>1246.8</v>
      </c>
      <c r="N28" s="45">
        <v>1246.8</v>
      </c>
      <c r="O28" s="45">
        <v>1297</v>
      </c>
      <c r="P28" s="45">
        <v>1349</v>
      </c>
      <c r="Q28" s="45">
        <v>1403</v>
      </c>
    </row>
    <row r="29" spans="1:17" ht="72" customHeight="1" x14ac:dyDescent="0.3">
      <c r="A29" s="46" t="s">
        <v>52</v>
      </c>
      <c r="B29" s="4" t="s">
        <v>19</v>
      </c>
      <c r="C29" s="4" t="s">
        <v>36</v>
      </c>
      <c r="D29" s="4" t="s">
        <v>53</v>
      </c>
      <c r="E29" s="4" t="s">
        <v>18</v>
      </c>
      <c r="F29" s="4" t="s">
        <v>19</v>
      </c>
      <c r="G29" s="4" t="s">
        <v>18</v>
      </c>
      <c r="H29" s="4" t="s">
        <v>20</v>
      </c>
      <c r="I29" s="4" t="s">
        <v>19</v>
      </c>
      <c r="J29" s="46" t="s">
        <v>52</v>
      </c>
      <c r="K29" s="46" t="s">
        <v>22</v>
      </c>
      <c r="L29" s="9">
        <f>L32+L30</f>
        <v>10840</v>
      </c>
      <c r="M29" s="9">
        <f t="shared" ref="M29" si="5">M32+M30</f>
        <v>6251</v>
      </c>
      <c r="N29" s="9">
        <f t="shared" ref="N29" si="6">N32+N30</f>
        <v>12868.8</v>
      </c>
      <c r="O29" s="9">
        <f t="shared" ref="O29" si="7">O32+O30</f>
        <v>11974</v>
      </c>
      <c r="P29" s="9">
        <f t="shared" ref="P29" si="8">P32+P30</f>
        <v>12074</v>
      </c>
      <c r="Q29" s="9">
        <f t="shared" ref="Q29" si="9">Q32+Q30</f>
        <v>12124</v>
      </c>
    </row>
    <row r="30" spans="1:17" ht="72" customHeight="1" x14ac:dyDescent="0.3">
      <c r="A30" s="46" t="s">
        <v>81</v>
      </c>
      <c r="B30" s="4">
        <v>182</v>
      </c>
      <c r="C30" s="4" t="s">
        <v>36</v>
      </c>
      <c r="D30" s="4" t="s">
        <v>53</v>
      </c>
      <c r="E30" s="4" t="s">
        <v>21</v>
      </c>
      <c r="F30" s="4" t="s">
        <v>19</v>
      </c>
      <c r="G30" s="4" t="s">
        <v>18</v>
      </c>
      <c r="H30" s="4" t="s">
        <v>20</v>
      </c>
      <c r="I30" s="4" t="s">
        <v>23</v>
      </c>
      <c r="J30" s="46" t="s">
        <v>81</v>
      </c>
      <c r="K30" s="46" t="s">
        <v>22</v>
      </c>
      <c r="L30" s="9">
        <v>1300</v>
      </c>
      <c r="M30" s="9">
        <v>1479.6</v>
      </c>
      <c r="N30" s="9">
        <v>3411.2</v>
      </c>
      <c r="O30" s="9">
        <v>3600</v>
      </c>
      <c r="P30" s="9">
        <v>3700</v>
      </c>
      <c r="Q30" s="9">
        <v>3750</v>
      </c>
    </row>
    <row r="31" spans="1:17" ht="78" customHeight="1" x14ac:dyDescent="0.3">
      <c r="A31" s="46" t="s">
        <v>81</v>
      </c>
      <c r="B31" s="4">
        <v>182</v>
      </c>
      <c r="C31" s="4">
        <v>1</v>
      </c>
      <c r="D31" s="4" t="s">
        <v>53</v>
      </c>
      <c r="E31" s="4" t="s">
        <v>21</v>
      </c>
      <c r="F31" s="4" t="s">
        <v>30</v>
      </c>
      <c r="G31" s="4" t="s">
        <v>77</v>
      </c>
      <c r="H31" s="4" t="s">
        <v>20</v>
      </c>
      <c r="I31" s="4" t="s">
        <v>23</v>
      </c>
      <c r="J31" s="46" t="s">
        <v>100</v>
      </c>
      <c r="K31" s="46" t="s">
        <v>22</v>
      </c>
      <c r="L31" s="9">
        <v>1300</v>
      </c>
      <c r="M31" s="9">
        <v>1479.6</v>
      </c>
      <c r="N31" s="9">
        <v>3411.2</v>
      </c>
      <c r="O31" s="9">
        <v>3600</v>
      </c>
      <c r="P31" s="9">
        <v>3700</v>
      </c>
      <c r="Q31" s="9">
        <v>3750</v>
      </c>
    </row>
    <row r="32" spans="1:17" ht="74.400000000000006" customHeight="1" x14ac:dyDescent="0.3">
      <c r="A32" s="46" t="s">
        <v>82</v>
      </c>
      <c r="B32" s="4">
        <v>182</v>
      </c>
      <c r="C32" s="4" t="s">
        <v>36</v>
      </c>
      <c r="D32" s="4" t="s">
        <v>53</v>
      </c>
      <c r="E32" s="4" t="s">
        <v>53</v>
      </c>
      <c r="F32" s="4" t="s">
        <v>19</v>
      </c>
      <c r="G32" s="4" t="s">
        <v>18</v>
      </c>
      <c r="H32" s="4" t="s">
        <v>20</v>
      </c>
      <c r="I32" s="4" t="s">
        <v>23</v>
      </c>
      <c r="J32" s="46" t="s">
        <v>82</v>
      </c>
      <c r="K32" s="46" t="s">
        <v>22</v>
      </c>
      <c r="L32" s="9">
        <f>L33+L35</f>
        <v>9540</v>
      </c>
      <c r="M32" s="9">
        <f t="shared" ref="M32:Q32" si="10">M33+M35</f>
        <v>4771.3999999999996</v>
      </c>
      <c r="N32" s="9">
        <f t="shared" si="10"/>
        <v>9457.6</v>
      </c>
      <c r="O32" s="9">
        <f t="shared" si="10"/>
        <v>8374</v>
      </c>
      <c r="P32" s="9">
        <f t="shared" si="10"/>
        <v>8374</v>
      </c>
      <c r="Q32" s="9">
        <f t="shared" si="10"/>
        <v>8374</v>
      </c>
    </row>
    <row r="33" spans="1:17" ht="79.2" customHeight="1" x14ac:dyDescent="0.3">
      <c r="A33" s="46" t="s">
        <v>82</v>
      </c>
      <c r="B33" s="4">
        <v>182</v>
      </c>
      <c r="C33" s="4" t="s">
        <v>36</v>
      </c>
      <c r="D33" s="4" t="s">
        <v>53</v>
      </c>
      <c r="E33" s="4" t="s">
        <v>53</v>
      </c>
      <c r="F33" s="4" t="s">
        <v>30</v>
      </c>
      <c r="G33" s="4" t="s">
        <v>18</v>
      </c>
      <c r="H33" s="4" t="s">
        <v>20</v>
      </c>
      <c r="I33" s="4" t="s">
        <v>23</v>
      </c>
      <c r="J33" s="46" t="s">
        <v>85</v>
      </c>
      <c r="K33" s="46" t="s">
        <v>22</v>
      </c>
      <c r="L33" s="9">
        <v>1620</v>
      </c>
      <c r="M33" s="9">
        <v>1635.7</v>
      </c>
      <c r="N33" s="9">
        <v>1947.4</v>
      </c>
      <c r="O33" s="9">
        <v>1274</v>
      </c>
      <c r="P33" s="9">
        <v>1274</v>
      </c>
      <c r="Q33" s="9">
        <v>1274</v>
      </c>
    </row>
    <row r="34" spans="1:17" ht="72" customHeight="1" x14ac:dyDescent="0.3">
      <c r="A34" s="46" t="s">
        <v>82</v>
      </c>
      <c r="B34" s="4">
        <v>182</v>
      </c>
      <c r="C34" s="4">
        <v>1</v>
      </c>
      <c r="D34" s="4" t="s">
        <v>53</v>
      </c>
      <c r="E34" s="4" t="s">
        <v>53</v>
      </c>
      <c r="F34" s="4" t="s">
        <v>83</v>
      </c>
      <c r="G34" s="4" t="s">
        <v>77</v>
      </c>
      <c r="H34" s="4" t="s">
        <v>20</v>
      </c>
      <c r="I34" s="4" t="s">
        <v>23</v>
      </c>
      <c r="J34" s="46" t="s">
        <v>101</v>
      </c>
      <c r="K34" s="46" t="s">
        <v>54</v>
      </c>
      <c r="L34" s="9">
        <v>1620</v>
      </c>
      <c r="M34" s="9">
        <v>1635.7</v>
      </c>
      <c r="N34" s="9">
        <v>1947.4</v>
      </c>
      <c r="O34" s="9">
        <v>1274</v>
      </c>
      <c r="P34" s="9">
        <v>1274</v>
      </c>
      <c r="Q34" s="9">
        <v>1274</v>
      </c>
    </row>
    <row r="35" spans="1:17" ht="60" customHeight="1" x14ac:dyDescent="0.3">
      <c r="A35" s="46" t="s">
        <v>82</v>
      </c>
      <c r="B35" s="4">
        <v>182</v>
      </c>
      <c r="C35" s="4">
        <v>1</v>
      </c>
      <c r="D35" s="4" t="s">
        <v>53</v>
      </c>
      <c r="E35" s="4" t="s">
        <v>53</v>
      </c>
      <c r="F35" s="4" t="s">
        <v>32</v>
      </c>
      <c r="G35" s="4" t="s">
        <v>18</v>
      </c>
      <c r="H35" s="4" t="s">
        <v>20</v>
      </c>
      <c r="I35" s="4" t="s">
        <v>23</v>
      </c>
      <c r="J35" s="46" t="s">
        <v>95</v>
      </c>
      <c r="K35" s="46" t="s">
        <v>54</v>
      </c>
      <c r="L35" s="9">
        <v>7920</v>
      </c>
      <c r="M35" s="9">
        <v>3135.7</v>
      </c>
      <c r="N35" s="9">
        <v>7510.2</v>
      </c>
      <c r="O35" s="9">
        <v>7100</v>
      </c>
      <c r="P35" s="9">
        <v>7100</v>
      </c>
      <c r="Q35" s="9">
        <v>7100</v>
      </c>
    </row>
    <row r="36" spans="1:17" ht="56.4" customHeight="1" x14ac:dyDescent="0.3">
      <c r="A36" s="46" t="s">
        <v>82</v>
      </c>
      <c r="B36" s="4">
        <v>182</v>
      </c>
      <c r="C36" s="4">
        <v>1</v>
      </c>
      <c r="D36" s="4" t="s">
        <v>53</v>
      </c>
      <c r="E36" s="4" t="s">
        <v>53</v>
      </c>
      <c r="F36" s="4" t="s">
        <v>84</v>
      </c>
      <c r="G36" s="4" t="s">
        <v>77</v>
      </c>
      <c r="H36" s="4" t="s">
        <v>20</v>
      </c>
      <c r="I36" s="4" t="s">
        <v>23</v>
      </c>
      <c r="J36" s="46" t="s">
        <v>96</v>
      </c>
      <c r="K36" s="46" t="s">
        <v>54</v>
      </c>
      <c r="L36" s="9">
        <v>7920</v>
      </c>
      <c r="M36" s="9">
        <v>3135.7</v>
      </c>
      <c r="N36" s="9">
        <v>7510.2</v>
      </c>
      <c r="O36" s="9">
        <v>7100</v>
      </c>
      <c r="P36" s="9">
        <v>7100</v>
      </c>
      <c r="Q36" s="9">
        <v>7100</v>
      </c>
    </row>
    <row r="37" spans="1:17" ht="74.400000000000006" customHeight="1" x14ac:dyDescent="0.3">
      <c r="A37" s="46" t="s">
        <v>56</v>
      </c>
      <c r="B37" s="4" t="s">
        <v>19</v>
      </c>
      <c r="C37" s="4" t="s">
        <v>36</v>
      </c>
      <c r="D37" s="4" t="s">
        <v>55</v>
      </c>
      <c r="E37" s="4" t="s">
        <v>18</v>
      </c>
      <c r="F37" s="4" t="s">
        <v>19</v>
      </c>
      <c r="G37" s="4" t="s">
        <v>18</v>
      </c>
      <c r="H37" s="4" t="s">
        <v>20</v>
      </c>
      <c r="I37" s="4" t="s">
        <v>19</v>
      </c>
      <c r="J37" s="46" t="s">
        <v>56</v>
      </c>
      <c r="K37" s="46"/>
      <c r="L37" s="9">
        <f>L38</f>
        <v>400.5</v>
      </c>
      <c r="M37" s="9">
        <f t="shared" ref="M37:Q37" si="11">M38</f>
        <v>320.2</v>
      </c>
      <c r="N37" s="9">
        <f t="shared" si="11"/>
        <v>387.1</v>
      </c>
      <c r="O37" s="9">
        <f t="shared" si="11"/>
        <v>133.9</v>
      </c>
      <c r="P37" s="9">
        <f t="shared" si="11"/>
        <v>133.9</v>
      </c>
      <c r="Q37" s="9">
        <f t="shared" si="11"/>
        <v>133.9</v>
      </c>
    </row>
    <row r="38" spans="1:17" ht="134.4" customHeight="1" x14ac:dyDescent="0.3">
      <c r="A38" s="46" t="s">
        <v>57</v>
      </c>
      <c r="B38" s="4" t="s">
        <v>60</v>
      </c>
      <c r="C38" s="4">
        <v>1</v>
      </c>
      <c r="D38" s="4" t="s">
        <v>55</v>
      </c>
      <c r="E38" s="4" t="s">
        <v>50</v>
      </c>
      <c r="F38" s="4" t="s">
        <v>19</v>
      </c>
      <c r="G38" s="4" t="s">
        <v>18</v>
      </c>
      <c r="H38" s="4" t="s">
        <v>20</v>
      </c>
      <c r="I38" s="4" t="s">
        <v>40</v>
      </c>
      <c r="J38" s="46" t="s">
        <v>57</v>
      </c>
      <c r="K38" s="46" t="s">
        <v>74</v>
      </c>
      <c r="L38" s="9">
        <f>L39+L41</f>
        <v>400.5</v>
      </c>
      <c r="M38" s="9">
        <f t="shared" ref="M38:Q38" si="12">M39+M41</f>
        <v>320.2</v>
      </c>
      <c r="N38" s="9">
        <f>N39+N41</f>
        <v>387.1</v>
      </c>
      <c r="O38" s="9">
        <f t="shared" si="12"/>
        <v>133.9</v>
      </c>
      <c r="P38" s="9">
        <f t="shared" si="12"/>
        <v>133.9</v>
      </c>
      <c r="Q38" s="9">
        <f t="shared" si="12"/>
        <v>133.9</v>
      </c>
    </row>
    <row r="39" spans="1:17" ht="117.6" customHeight="1" x14ac:dyDescent="0.3">
      <c r="A39" s="46" t="s">
        <v>58</v>
      </c>
      <c r="B39" s="4" t="s">
        <v>60</v>
      </c>
      <c r="C39" s="4">
        <v>1</v>
      </c>
      <c r="D39" s="4" t="s">
        <v>55</v>
      </c>
      <c r="E39" s="4" t="s">
        <v>50</v>
      </c>
      <c r="F39" s="4" t="s">
        <v>30</v>
      </c>
      <c r="G39" s="4" t="s">
        <v>18</v>
      </c>
      <c r="H39" s="4" t="s">
        <v>20</v>
      </c>
      <c r="I39" s="4" t="s">
        <v>40</v>
      </c>
      <c r="J39" s="46" t="s">
        <v>58</v>
      </c>
      <c r="K39" s="46" t="s">
        <v>74</v>
      </c>
      <c r="L39" s="25">
        <v>266.60000000000002</v>
      </c>
      <c r="M39" s="25">
        <v>219.7</v>
      </c>
      <c r="N39" s="25">
        <v>253.2</v>
      </c>
      <c r="O39" s="25">
        <v>0</v>
      </c>
      <c r="P39" s="25">
        <v>0</v>
      </c>
      <c r="Q39" s="25">
        <v>0</v>
      </c>
    </row>
    <row r="40" spans="1:17" ht="120" customHeight="1" x14ac:dyDescent="0.3">
      <c r="A40" s="46" t="s">
        <v>58</v>
      </c>
      <c r="B40" s="4" t="s">
        <v>60</v>
      </c>
      <c r="C40" s="4">
        <v>1</v>
      </c>
      <c r="D40" s="4" t="s">
        <v>55</v>
      </c>
      <c r="E40" s="4" t="s">
        <v>50</v>
      </c>
      <c r="F40" s="4" t="s">
        <v>78</v>
      </c>
      <c r="G40" s="4" t="s">
        <v>77</v>
      </c>
      <c r="H40" s="4" t="s">
        <v>20</v>
      </c>
      <c r="I40" s="4" t="s">
        <v>40</v>
      </c>
      <c r="J40" s="46" t="s">
        <v>86</v>
      </c>
      <c r="K40" s="46" t="s">
        <v>74</v>
      </c>
      <c r="L40" s="25">
        <v>266.60000000000002</v>
      </c>
      <c r="M40" s="25">
        <v>219.7</v>
      </c>
      <c r="N40" s="25">
        <v>253.2</v>
      </c>
      <c r="O40" s="25">
        <v>0</v>
      </c>
      <c r="P40" s="25">
        <v>0</v>
      </c>
      <c r="Q40" s="25">
        <v>0</v>
      </c>
    </row>
    <row r="41" spans="1:17" ht="67.8" customHeight="1" x14ac:dyDescent="0.3">
      <c r="A41" s="46" t="s">
        <v>87</v>
      </c>
      <c r="B41" s="4" t="s">
        <v>60</v>
      </c>
      <c r="C41" s="4">
        <v>1</v>
      </c>
      <c r="D41" s="4" t="s">
        <v>55</v>
      </c>
      <c r="E41" s="4" t="s">
        <v>50</v>
      </c>
      <c r="F41" s="4" t="s">
        <v>59</v>
      </c>
      <c r="G41" s="4" t="s">
        <v>18</v>
      </c>
      <c r="H41" s="4" t="s">
        <v>20</v>
      </c>
      <c r="I41" s="4" t="s">
        <v>40</v>
      </c>
      <c r="J41" s="46" t="s">
        <v>87</v>
      </c>
      <c r="K41" s="46" t="s">
        <v>74</v>
      </c>
      <c r="L41" s="25">
        <v>133.9</v>
      </c>
      <c r="M41" s="25">
        <v>100.5</v>
      </c>
      <c r="N41" s="25">
        <v>133.9</v>
      </c>
      <c r="O41" s="25">
        <v>133.9</v>
      </c>
      <c r="P41" s="25">
        <v>133.9</v>
      </c>
      <c r="Q41" s="25">
        <v>133.9</v>
      </c>
    </row>
    <row r="42" spans="1:17" ht="63.6" customHeight="1" x14ac:dyDescent="0.3">
      <c r="A42" s="46" t="s">
        <v>87</v>
      </c>
      <c r="B42" s="4" t="s">
        <v>60</v>
      </c>
      <c r="C42" s="4">
        <v>1</v>
      </c>
      <c r="D42" s="4" t="s">
        <v>55</v>
      </c>
      <c r="E42" s="4" t="s">
        <v>50</v>
      </c>
      <c r="F42" s="4" t="s">
        <v>79</v>
      </c>
      <c r="G42" s="4" t="s">
        <v>77</v>
      </c>
      <c r="H42" s="4" t="s">
        <v>20</v>
      </c>
      <c r="I42" s="4" t="s">
        <v>40</v>
      </c>
      <c r="J42" s="46" t="s">
        <v>88</v>
      </c>
      <c r="K42" s="46" t="s">
        <v>74</v>
      </c>
      <c r="L42" s="25">
        <v>133.9</v>
      </c>
      <c r="M42" s="25">
        <v>100.5</v>
      </c>
      <c r="N42" s="25">
        <v>133.9</v>
      </c>
      <c r="O42" s="25">
        <v>133.9</v>
      </c>
      <c r="P42" s="25">
        <v>133.9</v>
      </c>
      <c r="Q42" s="25">
        <v>133.9</v>
      </c>
    </row>
    <row r="43" spans="1:17" ht="39.6" customHeight="1" x14ac:dyDescent="0.3">
      <c r="A43" s="51" t="s">
        <v>117</v>
      </c>
      <c r="B43" s="4"/>
      <c r="C43" s="4" t="s">
        <v>36</v>
      </c>
      <c r="D43" s="4" t="s">
        <v>118</v>
      </c>
      <c r="E43" s="4" t="s">
        <v>18</v>
      </c>
      <c r="F43" s="4" t="s">
        <v>19</v>
      </c>
      <c r="G43" s="4" t="s">
        <v>18</v>
      </c>
      <c r="H43" s="4" t="s">
        <v>20</v>
      </c>
      <c r="I43" s="4" t="s">
        <v>19</v>
      </c>
      <c r="J43" s="46" t="s">
        <v>117</v>
      </c>
      <c r="K43" s="46"/>
      <c r="L43" s="25">
        <v>0</v>
      </c>
      <c r="M43" s="25">
        <v>1.6</v>
      </c>
      <c r="N43" s="25">
        <v>1.6</v>
      </c>
      <c r="O43" s="25">
        <v>0</v>
      </c>
      <c r="P43" s="25">
        <v>0</v>
      </c>
      <c r="Q43" s="25">
        <v>0</v>
      </c>
    </row>
    <row r="44" spans="1:17" ht="108" customHeight="1" x14ac:dyDescent="0.3">
      <c r="A44" s="46" t="s">
        <v>119</v>
      </c>
      <c r="B44" s="4"/>
      <c r="C44" s="4" t="s">
        <v>36</v>
      </c>
      <c r="D44" s="4" t="s">
        <v>118</v>
      </c>
      <c r="E44" s="4" t="s">
        <v>25</v>
      </c>
      <c r="F44" s="4" t="s">
        <v>19</v>
      </c>
      <c r="G44" s="4" t="s">
        <v>18</v>
      </c>
      <c r="H44" s="4" t="s">
        <v>20</v>
      </c>
      <c r="I44" s="4" t="s">
        <v>19</v>
      </c>
      <c r="J44" s="46" t="s">
        <v>119</v>
      </c>
      <c r="K44" s="46"/>
      <c r="L44" s="25">
        <v>0</v>
      </c>
      <c r="M44" s="25">
        <v>1.6</v>
      </c>
      <c r="N44" s="25">
        <v>1.6</v>
      </c>
      <c r="O44" s="25">
        <v>0</v>
      </c>
      <c r="P44" s="25">
        <v>0</v>
      </c>
      <c r="Q44" s="25">
        <v>0</v>
      </c>
    </row>
    <row r="45" spans="1:17" ht="123" customHeight="1" x14ac:dyDescent="0.3">
      <c r="A45" s="46" t="s">
        <v>120</v>
      </c>
      <c r="B45" s="4" t="s">
        <v>60</v>
      </c>
      <c r="C45" s="4" t="s">
        <v>36</v>
      </c>
      <c r="D45" s="4" t="s">
        <v>118</v>
      </c>
      <c r="E45" s="4" t="s">
        <v>25</v>
      </c>
      <c r="F45" s="4" t="s">
        <v>51</v>
      </c>
      <c r="G45" s="4" t="s">
        <v>77</v>
      </c>
      <c r="H45" s="4" t="s">
        <v>20</v>
      </c>
      <c r="I45" s="4" t="s">
        <v>121</v>
      </c>
      <c r="J45" s="46" t="s">
        <v>120</v>
      </c>
      <c r="K45" s="46" t="s">
        <v>74</v>
      </c>
      <c r="L45" s="25">
        <v>0</v>
      </c>
      <c r="M45" s="25">
        <v>1.6</v>
      </c>
      <c r="N45" s="25">
        <v>1.6</v>
      </c>
      <c r="O45" s="25">
        <v>0</v>
      </c>
      <c r="P45" s="25">
        <v>0</v>
      </c>
      <c r="Q45" s="25">
        <v>0</v>
      </c>
    </row>
    <row r="46" spans="1:17" ht="124.8" customHeight="1" x14ac:dyDescent="0.3">
      <c r="A46" s="46" t="s">
        <v>122</v>
      </c>
      <c r="B46" s="4" t="s">
        <v>60</v>
      </c>
      <c r="C46" s="4" t="s">
        <v>36</v>
      </c>
      <c r="D46" s="4" t="s">
        <v>118</v>
      </c>
      <c r="E46" s="4" t="s">
        <v>25</v>
      </c>
      <c r="F46" s="4" t="s">
        <v>123</v>
      </c>
      <c r="G46" s="4" t="s">
        <v>77</v>
      </c>
      <c r="H46" s="4" t="s">
        <v>20</v>
      </c>
      <c r="I46" s="4" t="s">
        <v>121</v>
      </c>
      <c r="J46" s="46" t="s">
        <v>122</v>
      </c>
      <c r="K46" s="46" t="s">
        <v>74</v>
      </c>
      <c r="L46" s="25">
        <v>0</v>
      </c>
      <c r="M46" s="25">
        <v>1.6</v>
      </c>
      <c r="N46" s="25">
        <v>1.6</v>
      </c>
      <c r="O46" s="25">
        <v>0</v>
      </c>
      <c r="P46" s="25">
        <v>0</v>
      </c>
      <c r="Q46" s="25">
        <v>0</v>
      </c>
    </row>
    <row r="47" spans="1:17" ht="36.6" customHeight="1" x14ac:dyDescent="0.3">
      <c r="A47" s="46" t="s">
        <v>63</v>
      </c>
      <c r="B47" s="4" t="s">
        <v>19</v>
      </c>
      <c r="C47" s="4">
        <v>1</v>
      </c>
      <c r="D47" s="4" t="s">
        <v>64</v>
      </c>
      <c r="E47" s="4" t="s">
        <v>18</v>
      </c>
      <c r="F47" s="4" t="s">
        <v>19</v>
      </c>
      <c r="G47" s="4" t="s">
        <v>18</v>
      </c>
      <c r="H47" s="4" t="s">
        <v>20</v>
      </c>
      <c r="I47" s="4" t="s">
        <v>19</v>
      </c>
      <c r="J47" s="46" t="s">
        <v>65</v>
      </c>
      <c r="K47" s="46"/>
      <c r="L47" s="25">
        <f>L48</f>
        <v>0</v>
      </c>
      <c r="M47" s="25">
        <f t="shared" ref="M47:Q47" si="13">M48</f>
        <v>1</v>
      </c>
      <c r="N47" s="25">
        <f t="shared" si="13"/>
        <v>1</v>
      </c>
      <c r="O47" s="25">
        <v>0</v>
      </c>
      <c r="P47" s="25">
        <f t="shared" si="13"/>
        <v>0</v>
      </c>
      <c r="Q47" s="25">
        <f t="shared" si="13"/>
        <v>0</v>
      </c>
    </row>
    <row r="48" spans="1:17" ht="85.2" customHeight="1" x14ac:dyDescent="0.3">
      <c r="A48" s="46" t="s">
        <v>63</v>
      </c>
      <c r="B48" s="4"/>
      <c r="C48" s="4">
        <v>1</v>
      </c>
      <c r="D48" s="4" t="s">
        <v>64</v>
      </c>
      <c r="E48" s="4" t="s">
        <v>66</v>
      </c>
      <c r="F48" s="4" t="s">
        <v>19</v>
      </c>
      <c r="G48" s="4" t="s">
        <v>18</v>
      </c>
      <c r="H48" s="4" t="s">
        <v>20</v>
      </c>
      <c r="I48" s="4" t="s">
        <v>62</v>
      </c>
      <c r="J48" s="46" t="s">
        <v>89</v>
      </c>
      <c r="K48" s="46"/>
      <c r="L48" s="25">
        <v>0</v>
      </c>
      <c r="M48" s="25">
        <v>1</v>
      </c>
      <c r="N48" s="25">
        <v>1</v>
      </c>
      <c r="O48" s="25">
        <v>0</v>
      </c>
      <c r="P48" s="25">
        <v>0</v>
      </c>
      <c r="Q48" s="25">
        <v>0</v>
      </c>
    </row>
    <row r="49" spans="1:17" ht="87" customHeight="1" x14ac:dyDescent="0.3">
      <c r="A49" s="46" t="s">
        <v>63</v>
      </c>
      <c r="B49" s="4" t="s">
        <v>60</v>
      </c>
      <c r="C49" s="4">
        <v>1</v>
      </c>
      <c r="D49" s="4" t="s">
        <v>64</v>
      </c>
      <c r="E49" s="4" t="s">
        <v>66</v>
      </c>
      <c r="F49" s="4" t="s">
        <v>51</v>
      </c>
      <c r="G49" s="4" t="s">
        <v>77</v>
      </c>
      <c r="H49" s="4" t="s">
        <v>20</v>
      </c>
      <c r="I49" s="4" t="s">
        <v>62</v>
      </c>
      <c r="J49" s="46" t="s">
        <v>102</v>
      </c>
      <c r="K49" s="55" t="s">
        <v>74</v>
      </c>
      <c r="L49" s="25">
        <v>0</v>
      </c>
      <c r="M49" s="25">
        <v>1</v>
      </c>
      <c r="N49" s="25">
        <v>1</v>
      </c>
      <c r="O49" s="25">
        <v>0</v>
      </c>
      <c r="P49" s="25">
        <v>0</v>
      </c>
      <c r="Q49" s="25">
        <v>0</v>
      </c>
    </row>
    <row r="50" spans="1:17" ht="15.6" x14ac:dyDescent="0.3">
      <c r="A50" s="46" t="s">
        <v>67</v>
      </c>
      <c r="B50" s="4" t="s">
        <v>19</v>
      </c>
      <c r="C50" s="4" t="s">
        <v>36</v>
      </c>
      <c r="D50" s="4" t="s">
        <v>68</v>
      </c>
      <c r="E50" s="4" t="s">
        <v>18</v>
      </c>
      <c r="F50" s="4" t="s">
        <v>19</v>
      </c>
      <c r="G50" s="4" t="s">
        <v>18</v>
      </c>
      <c r="H50" s="4" t="s">
        <v>20</v>
      </c>
      <c r="I50" s="4" t="s">
        <v>19</v>
      </c>
      <c r="J50" s="46" t="s">
        <v>67</v>
      </c>
      <c r="K50" s="48"/>
      <c r="L50" s="25">
        <f>L51</f>
        <v>286.60000000000002</v>
      </c>
      <c r="M50" s="25">
        <f t="shared" ref="M50:Q50" si="14">M51</f>
        <v>286.60000000000002</v>
      </c>
      <c r="N50" s="25">
        <f t="shared" si="14"/>
        <v>286.60000000000002</v>
      </c>
      <c r="O50" s="25">
        <f t="shared" si="14"/>
        <v>0</v>
      </c>
      <c r="P50" s="25">
        <f t="shared" si="14"/>
        <v>0</v>
      </c>
      <c r="Q50" s="25">
        <f t="shared" si="14"/>
        <v>0</v>
      </c>
    </row>
    <row r="51" spans="1:17" ht="62.4" x14ac:dyDescent="0.3">
      <c r="A51" s="46" t="s">
        <v>98</v>
      </c>
      <c r="B51" s="4" t="s">
        <v>60</v>
      </c>
      <c r="C51" s="4" t="s">
        <v>36</v>
      </c>
      <c r="D51" s="4" t="s">
        <v>68</v>
      </c>
      <c r="E51" s="4" t="s">
        <v>50</v>
      </c>
      <c r="F51" s="4" t="s">
        <v>19</v>
      </c>
      <c r="G51" s="4" t="s">
        <v>18</v>
      </c>
      <c r="H51" s="4" t="s">
        <v>20</v>
      </c>
      <c r="I51" s="4" t="s">
        <v>69</v>
      </c>
      <c r="J51" s="46" t="s">
        <v>98</v>
      </c>
      <c r="K51" s="55" t="s">
        <v>74</v>
      </c>
      <c r="L51" s="25">
        <v>286.60000000000002</v>
      </c>
      <c r="M51" s="25">
        <v>286.60000000000002</v>
      </c>
      <c r="N51" s="25">
        <v>286.60000000000002</v>
      </c>
      <c r="O51" s="25">
        <v>0</v>
      </c>
      <c r="P51" s="25">
        <v>0</v>
      </c>
      <c r="Q51" s="25">
        <v>0</v>
      </c>
    </row>
    <row r="52" spans="1:17" ht="31.2" x14ac:dyDescent="0.3">
      <c r="A52" s="46" t="s">
        <v>98</v>
      </c>
      <c r="B52" s="4" t="s">
        <v>60</v>
      </c>
      <c r="C52" s="4" t="s">
        <v>36</v>
      </c>
      <c r="D52" s="4" t="s">
        <v>68</v>
      </c>
      <c r="E52" s="4" t="s">
        <v>50</v>
      </c>
      <c r="F52" s="4" t="s">
        <v>51</v>
      </c>
      <c r="G52" s="4" t="s">
        <v>77</v>
      </c>
      <c r="H52" s="4" t="s">
        <v>20</v>
      </c>
      <c r="I52" s="4" t="s">
        <v>69</v>
      </c>
      <c r="J52" s="46" t="s">
        <v>99</v>
      </c>
      <c r="K52" s="46" t="s">
        <v>61</v>
      </c>
      <c r="L52" s="25">
        <v>286.60000000000002</v>
      </c>
      <c r="M52" s="25">
        <v>286.60000000000002</v>
      </c>
      <c r="N52" s="25">
        <v>286.60000000000002</v>
      </c>
      <c r="O52" s="25">
        <v>0</v>
      </c>
      <c r="P52" s="25">
        <v>0</v>
      </c>
      <c r="Q52" s="25">
        <v>0</v>
      </c>
    </row>
    <row r="53" spans="1:17" ht="15.6" x14ac:dyDescent="0.3">
      <c r="A53" s="46" t="s">
        <v>70</v>
      </c>
      <c r="B53" s="5">
        <v>0</v>
      </c>
      <c r="C53" s="6">
        <v>2</v>
      </c>
      <c r="D53" s="7">
        <v>0</v>
      </c>
      <c r="E53" s="7">
        <v>0</v>
      </c>
      <c r="F53" s="5">
        <v>0</v>
      </c>
      <c r="G53" s="7">
        <v>0</v>
      </c>
      <c r="H53" s="8">
        <v>0</v>
      </c>
      <c r="I53" s="5">
        <v>0</v>
      </c>
      <c r="J53" s="48"/>
      <c r="K53" s="48"/>
      <c r="L53" s="25">
        <f>L54</f>
        <v>16658.3</v>
      </c>
      <c r="M53" s="25">
        <f t="shared" ref="M53:Q53" si="15">M54</f>
        <v>15861</v>
      </c>
      <c r="N53" s="25">
        <f t="shared" si="15"/>
        <v>16658.3</v>
      </c>
      <c r="O53" s="25">
        <f t="shared" si="15"/>
        <v>10161.700000000001</v>
      </c>
      <c r="P53" s="25">
        <f t="shared" si="15"/>
        <v>7275.9000000000005</v>
      </c>
      <c r="Q53" s="25">
        <f t="shared" si="15"/>
        <v>6780.8</v>
      </c>
    </row>
    <row r="54" spans="1:17" ht="46.8" x14ac:dyDescent="0.3">
      <c r="A54" s="46" t="s">
        <v>71</v>
      </c>
      <c r="B54" s="5">
        <v>0</v>
      </c>
      <c r="C54" s="6">
        <v>2</v>
      </c>
      <c r="D54" s="7">
        <v>2</v>
      </c>
      <c r="E54" s="7">
        <v>0</v>
      </c>
      <c r="F54" s="5">
        <v>0</v>
      </c>
      <c r="G54" s="7">
        <v>0</v>
      </c>
      <c r="H54" s="8">
        <v>0</v>
      </c>
      <c r="I54" s="5">
        <v>0</v>
      </c>
      <c r="J54" s="46" t="s">
        <v>71</v>
      </c>
      <c r="K54" s="48"/>
      <c r="L54" s="25">
        <f t="shared" ref="L54:Q54" si="16">L55+L58+L61+L64</f>
        <v>16658.3</v>
      </c>
      <c r="M54" s="25">
        <f t="shared" si="16"/>
        <v>15861</v>
      </c>
      <c r="N54" s="25">
        <f t="shared" si="16"/>
        <v>16658.3</v>
      </c>
      <c r="O54" s="25">
        <f t="shared" si="16"/>
        <v>10161.700000000001</v>
      </c>
      <c r="P54" s="25">
        <f t="shared" si="16"/>
        <v>7275.9000000000005</v>
      </c>
      <c r="Q54" s="25">
        <f t="shared" si="16"/>
        <v>6780.8</v>
      </c>
    </row>
    <row r="55" spans="1:17" ht="62.4" x14ac:dyDescent="0.3">
      <c r="A55" s="46" t="s">
        <v>72</v>
      </c>
      <c r="B55" s="10">
        <v>992</v>
      </c>
      <c r="C55" s="11">
        <v>2</v>
      </c>
      <c r="D55" s="12">
        <v>2</v>
      </c>
      <c r="E55" s="40">
        <v>10</v>
      </c>
      <c r="F55" s="10">
        <v>0</v>
      </c>
      <c r="G55" s="12">
        <v>0</v>
      </c>
      <c r="H55" s="13">
        <v>0</v>
      </c>
      <c r="I55" s="10">
        <v>150</v>
      </c>
      <c r="J55" s="49" t="s">
        <v>103</v>
      </c>
      <c r="K55" s="55" t="s">
        <v>74</v>
      </c>
      <c r="L55" s="34">
        <v>6529.7</v>
      </c>
      <c r="M55" s="34">
        <v>5839</v>
      </c>
      <c r="N55" s="34">
        <v>6529.7</v>
      </c>
      <c r="O55" s="34">
        <v>9748.7000000000007</v>
      </c>
      <c r="P55" s="34">
        <v>6848.1</v>
      </c>
      <c r="Q55" s="34">
        <v>6353</v>
      </c>
    </row>
    <row r="56" spans="1:17" ht="62.4" x14ac:dyDescent="0.3">
      <c r="A56" s="46" t="s">
        <v>72</v>
      </c>
      <c r="B56" s="10">
        <v>992</v>
      </c>
      <c r="C56" s="11">
        <v>2</v>
      </c>
      <c r="D56" s="12">
        <v>2</v>
      </c>
      <c r="E56" s="40">
        <v>15</v>
      </c>
      <c r="F56" s="10">
        <v>1</v>
      </c>
      <c r="G56" s="12">
        <v>0</v>
      </c>
      <c r="H56" s="13">
        <v>0</v>
      </c>
      <c r="I56" s="10">
        <v>150</v>
      </c>
      <c r="J56" s="49" t="s">
        <v>104</v>
      </c>
      <c r="K56" s="55" t="s">
        <v>74</v>
      </c>
      <c r="L56" s="34">
        <v>6529.7</v>
      </c>
      <c r="M56" s="34">
        <v>5839</v>
      </c>
      <c r="N56" s="34">
        <v>6529.7</v>
      </c>
      <c r="O56" s="34">
        <v>9748.7000000000007</v>
      </c>
      <c r="P56" s="34">
        <v>6848.1</v>
      </c>
      <c r="Q56" s="34">
        <v>6353</v>
      </c>
    </row>
    <row r="57" spans="1:17" ht="62.4" x14ac:dyDescent="0.3">
      <c r="A57" s="46" t="s">
        <v>72</v>
      </c>
      <c r="B57" s="10">
        <v>992</v>
      </c>
      <c r="C57" s="11">
        <v>2</v>
      </c>
      <c r="D57" s="12">
        <v>2</v>
      </c>
      <c r="E57" s="40">
        <v>15</v>
      </c>
      <c r="F57" s="10">
        <v>1</v>
      </c>
      <c r="G57" s="12">
        <v>10</v>
      </c>
      <c r="H57" s="13">
        <v>0</v>
      </c>
      <c r="I57" s="10">
        <v>150</v>
      </c>
      <c r="J57" s="49" t="s">
        <v>90</v>
      </c>
      <c r="K57" s="55" t="s">
        <v>74</v>
      </c>
      <c r="L57" s="34">
        <v>6529.7</v>
      </c>
      <c r="M57" s="34">
        <v>5839</v>
      </c>
      <c r="N57" s="34">
        <v>6529.7</v>
      </c>
      <c r="O57" s="34">
        <v>9748.7000000000007</v>
      </c>
      <c r="P57" s="34">
        <v>6848.1</v>
      </c>
      <c r="Q57" s="34">
        <v>6353</v>
      </c>
    </row>
    <row r="58" spans="1:17" ht="62.4" x14ac:dyDescent="0.3">
      <c r="A58" s="46" t="s">
        <v>72</v>
      </c>
      <c r="B58" s="14">
        <v>992</v>
      </c>
      <c r="C58" s="15">
        <v>2</v>
      </c>
      <c r="D58" s="16">
        <v>2</v>
      </c>
      <c r="E58" s="41">
        <v>20</v>
      </c>
      <c r="F58" s="17">
        <v>0</v>
      </c>
      <c r="G58" s="16">
        <v>0</v>
      </c>
      <c r="H58" s="18">
        <v>0</v>
      </c>
      <c r="I58" s="10">
        <v>150</v>
      </c>
      <c r="J58" s="49" t="s">
        <v>105</v>
      </c>
      <c r="K58" s="55" t="s">
        <v>74</v>
      </c>
      <c r="L58" s="34">
        <v>9718.9</v>
      </c>
      <c r="M58" s="34">
        <v>9718.9</v>
      </c>
      <c r="N58" s="34">
        <v>9718.9</v>
      </c>
      <c r="O58" s="34">
        <v>0</v>
      </c>
      <c r="P58" s="34">
        <v>0</v>
      </c>
      <c r="Q58" s="34">
        <v>0</v>
      </c>
    </row>
    <row r="59" spans="1:17" ht="66.599999999999994" customHeight="1" x14ac:dyDescent="0.3">
      <c r="A59" s="46" t="s">
        <v>72</v>
      </c>
      <c r="B59" s="14">
        <v>992</v>
      </c>
      <c r="C59" s="15">
        <v>2</v>
      </c>
      <c r="D59" s="16">
        <v>2</v>
      </c>
      <c r="E59" s="41">
        <v>29</v>
      </c>
      <c r="F59" s="17">
        <v>999</v>
      </c>
      <c r="G59" s="16">
        <v>0</v>
      </c>
      <c r="H59" s="18">
        <v>0</v>
      </c>
      <c r="I59" s="10">
        <v>150</v>
      </c>
      <c r="J59" s="49" t="s">
        <v>91</v>
      </c>
      <c r="K59" s="55" t="s">
        <v>74</v>
      </c>
      <c r="L59" s="34">
        <v>9718.9</v>
      </c>
      <c r="M59" s="34">
        <v>9718.9</v>
      </c>
      <c r="N59" s="34">
        <v>9718.9</v>
      </c>
      <c r="O59" s="34">
        <v>0</v>
      </c>
      <c r="P59" s="34">
        <v>0</v>
      </c>
      <c r="Q59" s="34">
        <v>0</v>
      </c>
    </row>
    <row r="60" spans="1:17" ht="64.2" customHeight="1" x14ac:dyDescent="0.3">
      <c r="A60" s="46" t="s">
        <v>72</v>
      </c>
      <c r="B60" s="14">
        <v>992</v>
      </c>
      <c r="C60" s="15">
        <v>2</v>
      </c>
      <c r="D60" s="16">
        <v>2</v>
      </c>
      <c r="E60" s="41">
        <v>29</v>
      </c>
      <c r="F60" s="17">
        <v>999</v>
      </c>
      <c r="G60" s="16">
        <v>10</v>
      </c>
      <c r="H60" s="18">
        <v>0</v>
      </c>
      <c r="I60" s="10">
        <v>150</v>
      </c>
      <c r="J60" s="49" t="s">
        <v>92</v>
      </c>
      <c r="K60" s="55" t="s">
        <v>74</v>
      </c>
      <c r="L60" s="34">
        <v>9718.9</v>
      </c>
      <c r="M60" s="34">
        <v>9718.9</v>
      </c>
      <c r="N60" s="34">
        <v>9718.9</v>
      </c>
      <c r="O60" s="34">
        <v>0</v>
      </c>
      <c r="P60" s="34">
        <v>0</v>
      </c>
      <c r="Q60" s="34">
        <v>0</v>
      </c>
    </row>
    <row r="61" spans="1:17" ht="62.4" x14ac:dyDescent="0.3">
      <c r="A61" s="46" t="s">
        <v>72</v>
      </c>
      <c r="B61" s="19">
        <v>992</v>
      </c>
      <c r="C61" s="20">
        <v>2</v>
      </c>
      <c r="D61" s="21">
        <v>2</v>
      </c>
      <c r="E61" s="42">
        <v>30</v>
      </c>
      <c r="F61" s="19">
        <v>0</v>
      </c>
      <c r="G61" s="21">
        <v>0</v>
      </c>
      <c r="H61" s="22">
        <v>0</v>
      </c>
      <c r="I61" s="10">
        <v>150</v>
      </c>
      <c r="J61" s="50" t="s">
        <v>106</v>
      </c>
      <c r="K61" s="55" t="s">
        <v>74</v>
      </c>
      <c r="L61" s="34">
        <v>7.6</v>
      </c>
      <c r="M61" s="34">
        <v>7.6</v>
      </c>
      <c r="N61" s="34">
        <v>7.6</v>
      </c>
      <c r="O61" s="34">
        <v>7.6</v>
      </c>
      <c r="P61" s="34">
        <v>7.6</v>
      </c>
      <c r="Q61" s="34">
        <v>7.6</v>
      </c>
    </row>
    <row r="62" spans="1:17" ht="62.4" x14ac:dyDescent="0.3">
      <c r="A62" s="46" t="s">
        <v>72</v>
      </c>
      <c r="B62" s="19">
        <v>992</v>
      </c>
      <c r="C62" s="20">
        <v>2</v>
      </c>
      <c r="D62" s="21">
        <v>2</v>
      </c>
      <c r="E62" s="42">
        <v>30</v>
      </c>
      <c r="F62" s="19">
        <v>24</v>
      </c>
      <c r="G62" s="21">
        <v>0</v>
      </c>
      <c r="H62" s="22">
        <v>0</v>
      </c>
      <c r="I62" s="10">
        <v>150</v>
      </c>
      <c r="J62" s="50" t="s">
        <v>93</v>
      </c>
      <c r="K62" s="55" t="s">
        <v>74</v>
      </c>
      <c r="L62" s="34">
        <v>7.6</v>
      </c>
      <c r="M62" s="34">
        <v>7.6</v>
      </c>
      <c r="N62" s="34">
        <v>7.6</v>
      </c>
      <c r="O62" s="34">
        <v>7.6</v>
      </c>
      <c r="P62" s="34">
        <v>7.6</v>
      </c>
      <c r="Q62" s="34">
        <v>7.6</v>
      </c>
    </row>
    <row r="63" spans="1:17" ht="62.4" x14ac:dyDescent="0.3">
      <c r="A63" s="46" t="s">
        <v>72</v>
      </c>
      <c r="B63" s="19">
        <v>992</v>
      </c>
      <c r="C63" s="20">
        <v>2</v>
      </c>
      <c r="D63" s="21">
        <v>2</v>
      </c>
      <c r="E63" s="42">
        <v>30</v>
      </c>
      <c r="F63" s="19">
        <v>24</v>
      </c>
      <c r="G63" s="21">
        <v>10</v>
      </c>
      <c r="H63" s="22">
        <v>0</v>
      </c>
      <c r="I63" s="10">
        <v>150</v>
      </c>
      <c r="J63" s="50" t="s">
        <v>94</v>
      </c>
      <c r="K63" s="55" t="s">
        <v>74</v>
      </c>
      <c r="L63" s="34">
        <v>7.6</v>
      </c>
      <c r="M63" s="34">
        <v>7.6</v>
      </c>
      <c r="N63" s="34">
        <v>7.6</v>
      </c>
      <c r="O63" s="34">
        <v>7.6</v>
      </c>
      <c r="P63" s="34">
        <v>7.6</v>
      </c>
      <c r="Q63" s="34">
        <v>7.6</v>
      </c>
    </row>
    <row r="64" spans="1:17" ht="70.2" customHeight="1" x14ac:dyDescent="0.3">
      <c r="A64" s="46" t="s">
        <v>72</v>
      </c>
      <c r="B64" s="14">
        <v>992</v>
      </c>
      <c r="C64" s="15">
        <v>2</v>
      </c>
      <c r="D64" s="16">
        <v>2</v>
      </c>
      <c r="E64" s="41">
        <v>35</v>
      </c>
      <c r="F64" s="43">
        <v>118</v>
      </c>
      <c r="G64" s="16">
        <v>0</v>
      </c>
      <c r="H64" s="18">
        <v>0</v>
      </c>
      <c r="I64" s="10">
        <v>150</v>
      </c>
      <c r="J64" s="49" t="s">
        <v>107</v>
      </c>
      <c r="K64" s="55" t="s">
        <v>74</v>
      </c>
      <c r="L64" s="34">
        <v>402.1</v>
      </c>
      <c r="M64" s="34">
        <v>295.5</v>
      </c>
      <c r="N64" s="34">
        <v>402.1</v>
      </c>
      <c r="O64" s="34">
        <v>405.4</v>
      </c>
      <c r="P64" s="34">
        <v>420.2</v>
      </c>
      <c r="Q64" s="34">
        <v>420.2</v>
      </c>
    </row>
    <row r="65" spans="1:17" ht="72.599999999999994" customHeight="1" x14ac:dyDescent="0.3">
      <c r="A65" s="46" t="s">
        <v>72</v>
      </c>
      <c r="B65" s="19">
        <v>992</v>
      </c>
      <c r="C65" s="20">
        <v>2</v>
      </c>
      <c r="D65" s="21">
        <v>2</v>
      </c>
      <c r="E65" s="42">
        <v>35</v>
      </c>
      <c r="F65" s="44">
        <v>118</v>
      </c>
      <c r="G65" s="21">
        <v>10</v>
      </c>
      <c r="H65" s="22">
        <v>0</v>
      </c>
      <c r="I65" s="10">
        <v>150</v>
      </c>
      <c r="J65" s="50" t="s">
        <v>108</v>
      </c>
      <c r="K65" s="55" t="s">
        <v>74</v>
      </c>
      <c r="L65" s="34">
        <v>402.1</v>
      </c>
      <c r="M65" s="34">
        <v>295.5</v>
      </c>
      <c r="N65" s="34">
        <v>402.1</v>
      </c>
      <c r="O65" s="34">
        <v>405.4</v>
      </c>
      <c r="P65" s="34">
        <v>420.2</v>
      </c>
      <c r="Q65" s="34">
        <v>420.2</v>
      </c>
    </row>
    <row r="66" spans="1:17" ht="21" x14ac:dyDescent="0.4">
      <c r="A66" s="35" t="s">
        <v>97</v>
      </c>
      <c r="L66" s="36">
        <f t="shared" ref="L66:Q66" si="17">L53+L14</f>
        <v>47029.399999999994</v>
      </c>
      <c r="M66" s="36">
        <f t="shared" si="17"/>
        <v>38454.199999999997</v>
      </c>
      <c r="N66" s="36">
        <f t="shared" si="17"/>
        <v>49357.999999999993</v>
      </c>
      <c r="O66" s="36">
        <f t="shared" si="17"/>
        <v>42992.399999999994</v>
      </c>
      <c r="P66" s="36">
        <f t="shared" si="17"/>
        <v>41202.800000000003</v>
      </c>
      <c r="Q66" s="36">
        <f t="shared" si="17"/>
        <v>41856.100000000006</v>
      </c>
    </row>
    <row r="68" spans="1:17" ht="15" customHeight="1" x14ac:dyDescent="0.3">
      <c r="A68" s="67"/>
      <c r="B68" s="67"/>
      <c r="C68" s="67"/>
    </row>
    <row r="69" spans="1:17" x14ac:dyDescent="0.3">
      <c r="A69" s="67"/>
      <c r="B69" s="67"/>
      <c r="C69" s="67"/>
    </row>
    <row r="70" spans="1:17" ht="18" x14ac:dyDescent="0.35">
      <c r="A70" s="67"/>
      <c r="B70" s="67"/>
      <c r="C70" s="67"/>
      <c r="M70" s="57"/>
      <c r="N70" s="57"/>
    </row>
    <row r="71" spans="1:17" ht="18" x14ac:dyDescent="0.35">
      <c r="A71" s="30"/>
      <c r="B71" s="37"/>
      <c r="C71" s="37"/>
      <c r="L71" s="37"/>
    </row>
    <row r="72" spans="1:17" ht="18" x14ac:dyDescent="0.35">
      <c r="A72" s="30"/>
      <c r="B72" s="37"/>
      <c r="C72" s="37"/>
      <c r="L72" s="37"/>
    </row>
    <row r="73" spans="1:17" ht="15" customHeight="1" x14ac:dyDescent="0.35">
      <c r="A73" s="67"/>
      <c r="B73" s="67"/>
      <c r="C73" s="67"/>
      <c r="L73" s="37"/>
    </row>
    <row r="74" spans="1:17" ht="15" customHeight="1" x14ac:dyDescent="0.35">
      <c r="A74" s="67"/>
      <c r="B74" s="67"/>
      <c r="C74" s="67"/>
      <c r="L74" s="37"/>
    </row>
    <row r="75" spans="1:17" ht="15" customHeight="1" x14ac:dyDescent="0.35">
      <c r="A75" s="67"/>
      <c r="B75" s="67"/>
      <c r="C75" s="67"/>
      <c r="L75" s="37"/>
    </row>
    <row r="76" spans="1:17" ht="15" customHeight="1" x14ac:dyDescent="0.35">
      <c r="A76" s="67"/>
      <c r="B76" s="67"/>
      <c r="C76" s="67"/>
      <c r="L76" s="37"/>
    </row>
    <row r="77" spans="1:17" ht="22.5" customHeight="1" x14ac:dyDescent="0.35">
      <c r="A77" s="67"/>
      <c r="B77" s="67"/>
      <c r="C77" s="67"/>
      <c r="M77" s="57"/>
      <c r="N77" s="57"/>
      <c r="O77" s="37"/>
    </row>
    <row r="78" spans="1:17" x14ac:dyDescent="0.3">
      <c r="A78" s="67"/>
      <c r="B78" s="67"/>
      <c r="C78" s="67"/>
    </row>
  </sheetData>
  <mergeCells count="20">
    <mergeCell ref="A68:C70"/>
    <mergeCell ref="M70:N70"/>
    <mergeCell ref="A73:C78"/>
    <mergeCell ref="M77:N77"/>
    <mergeCell ref="N11:N13"/>
    <mergeCell ref="O11:O13"/>
    <mergeCell ref="P11:P13"/>
    <mergeCell ref="Q11:Q13"/>
    <mergeCell ref="B12:B13"/>
    <mergeCell ref="C12:G12"/>
    <mergeCell ref="H12:I12"/>
    <mergeCell ref="D2:M2"/>
    <mergeCell ref="H4:J4"/>
    <mergeCell ref="A6:C6"/>
    <mergeCell ref="A11:A13"/>
    <mergeCell ref="B11:I11"/>
    <mergeCell ref="J11:J13"/>
    <mergeCell ref="K11:K13"/>
    <mergeCell ref="L11:L13"/>
    <mergeCell ref="M11:M13"/>
  </mergeCells>
  <pageMargins left="0.25" right="0.25" top="0.75" bottom="0.75" header="0.3" footer="0.3"/>
  <pageSetup paperSize="9" scale="4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ПК</cp:lastModifiedBy>
  <cp:lastPrinted>2018-11-07T05:34:28Z</cp:lastPrinted>
  <dcterms:created xsi:type="dcterms:W3CDTF">2016-10-20T11:21:30Z</dcterms:created>
  <dcterms:modified xsi:type="dcterms:W3CDTF">2018-11-08T13:10:21Z</dcterms:modified>
</cp:coreProperties>
</file>